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<sst xmlns="http://schemas.openxmlformats.org/spreadsheetml/2006/main" count="22" uniqueCount="21">
  <si>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11,10,2018</t>
  </si>
  <si>
    <t xml:space="preserve">COMPARTIMENT  CONTRACTARE FURNIZORI </t>
  </si>
  <si>
    <t>PROGRAME DE SANATATE  an   2018</t>
  </si>
  <si>
    <t>ONCO spt</t>
  </si>
  <si>
    <t>BOLNAVI</t>
  </si>
  <si>
    <t xml:space="preserve">DIABET </t>
  </si>
  <si>
    <t>ENDOCRINE</t>
  </si>
  <si>
    <t>ORTOPEDIE</t>
  </si>
  <si>
    <t xml:space="preserve">DIALIZA </t>
  </si>
  <si>
    <t xml:space="preserve">TOTAL </t>
  </si>
  <si>
    <t>ONCO parent.</t>
  </si>
  <si>
    <t>ZAHARAT</t>
  </si>
  <si>
    <t>COST VOLUM</t>
  </si>
  <si>
    <t>I</t>
  </si>
  <si>
    <t>II</t>
  </si>
  <si>
    <t>III</t>
  </si>
  <si>
    <t>IV</t>
  </si>
  <si>
    <t>total</t>
  </si>
  <si>
    <t>TOTAL</t>
  </si>
  <si>
    <t xml:space="preserve">SPITALUL   JUDETEAN  </t>
  </si>
  <si>
    <t>DE URGENTA TARGOVISTE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</si>
</sst>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b/>
      <sz val="9"/>
      <name val="Arial"/>
      <family val="2"/>
    </font>
    <font>
      <b/>
      <sz val="8"/>
      <color indexed="12"/>
      <name val="Arial"/>
      <family val="0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0" fillId="0" borderId="4" xfId="0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0" borderId="8" xfId="0" applyBorder="1" applyAlignment="1">
      <alignment/>
    </xf>
    <xf numFmtId="0" fontId="3" fillId="0" borderId="9" xfId="0" applyFont="1" applyBorder="1" applyAlignment="1">
      <alignment/>
    </xf>
    <xf numFmtId="1" fontId="0" fillId="0" borderId="9" xfId="0" applyNumberFormat="1" applyBorder="1" applyAlignment="1">
      <alignment/>
    </xf>
    <xf numFmtId="2" fontId="4" fillId="0" borderId="9" xfId="0" applyNumberFormat="1" applyFont="1" applyBorder="1" applyAlignment="1">
      <alignment/>
    </xf>
    <xf numFmtId="2" fontId="4" fillId="2" borderId="1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2" fontId="4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" fontId="0" fillId="0" borderId="12" xfId="0" applyNumberFormat="1" applyBorder="1" applyAlignment="1">
      <alignment/>
    </xf>
    <xf numFmtId="2" fontId="4" fillId="0" borderId="12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4" fillId="2" borderId="12" xfId="0" applyNumberFormat="1" applyFont="1" applyFill="1" applyBorder="1" applyAlignment="1">
      <alignment/>
    </xf>
    <xf numFmtId="2" fontId="4" fillId="2" borderId="13" xfId="0" applyNumberFormat="1" applyFont="1" applyFill="1" applyBorder="1" applyAlignment="1">
      <alignment/>
    </xf>
    <xf numFmtId="2" fontId="4" fillId="3" borderId="10" xfId="0" applyNumberFormat="1" applyFont="1" applyFill="1" applyBorder="1" applyAlignment="1">
      <alignment/>
    </xf>
    <xf numFmtId="1" fontId="1" fillId="3" borderId="12" xfId="0" applyNumberFormat="1" applyFont="1" applyFill="1" applyBorder="1" applyAlignment="1">
      <alignment/>
    </xf>
    <xf numFmtId="2" fontId="5" fillId="3" borderId="12" xfId="0" applyNumberFormat="1" applyFont="1" applyFill="1" applyBorder="1" applyAlignment="1">
      <alignment/>
    </xf>
    <xf numFmtId="2" fontId="5" fillId="3" borderId="13" xfId="0" applyNumberFormat="1" applyFont="1" applyFill="1" applyBorder="1" applyAlignment="1">
      <alignment/>
    </xf>
    <xf numFmtId="2" fontId="5" fillId="4" borderId="12" xfId="0" applyNumberFormat="1" applyFont="1" applyFill="1" applyBorder="1" applyAlignment="1">
      <alignment/>
    </xf>
    <xf numFmtId="2" fontId="5" fillId="4" borderId="13" xfId="0" applyNumberFormat="1" applyFont="1" applyFill="1" applyBorder="1" applyAlignment="1">
      <alignment/>
    </xf>
    <xf numFmtId="2" fontId="2" fillId="3" borderId="14" xfId="0" applyNumberFormat="1" applyFont="1" applyFill="1" applyBorder="1" applyAlignment="1">
      <alignment/>
    </xf>
    <xf numFmtId="0" fontId="6" fillId="0" borderId="12" xfId="0" applyFont="1" applyBorder="1" applyAlignment="1">
      <alignment/>
    </xf>
    <xf numFmtId="2" fontId="7" fillId="5" borderId="12" xfId="0" applyNumberFormat="1" applyFont="1" applyFill="1" applyBorder="1" applyAlignment="1">
      <alignment/>
    </xf>
    <xf numFmtId="2" fontId="7" fillId="5" borderId="13" xfId="0" applyNumberFormat="1" applyFont="1" applyFill="1" applyBorder="1" applyAlignment="1">
      <alignment/>
    </xf>
    <xf numFmtId="2" fontId="7" fillId="5" borderId="15" xfId="0" applyNumberFormat="1" applyFont="1" applyFill="1" applyBorder="1" applyAlignment="1">
      <alignment/>
    </xf>
    <xf numFmtId="2" fontId="2" fillId="5" borderId="14" xfId="0" applyNumberFormat="1" applyFont="1" applyFill="1" applyBorder="1" applyAlignment="1">
      <alignment/>
    </xf>
    <xf numFmtId="0" fontId="8" fillId="0" borderId="7" xfId="0" applyFont="1" applyBorder="1" applyAlignment="1">
      <alignment/>
    </xf>
    <xf numFmtId="1" fontId="0" fillId="0" borderId="7" xfId="0" applyNumberFormat="1" applyBorder="1" applyAlignment="1">
      <alignment/>
    </xf>
    <xf numFmtId="1" fontId="4" fillId="0" borderId="7" xfId="0" applyNumberFormat="1" applyFont="1" applyBorder="1" applyAlignment="1">
      <alignment/>
    </xf>
    <xf numFmtId="1" fontId="4" fillId="2" borderId="16" xfId="0" applyNumberFormat="1" applyFont="1" applyFill="1" applyBorder="1" applyAlignment="1">
      <alignment/>
    </xf>
    <xf numFmtId="1" fontId="4" fillId="2" borderId="12" xfId="0" applyNumberFormat="1" applyFont="1" applyFill="1" applyBorder="1" applyAlignment="1">
      <alignment/>
    </xf>
    <xf numFmtId="1" fontId="4" fillId="2" borderId="17" xfId="0" applyNumberFormat="1" applyFont="1" applyFill="1" applyBorder="1" applyAlignment="1">
      <alignment/>
    </xf>
    <xf numFmtId="0" fontId="4" fillId="0" borderId="18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7:K22"/>
  <sheetViews>
    <sheetView tabSelected="1" workbookViewId="0" topLeftCell="A1">
      <selection activeCell="V9" sqref="V8:V9"/>
    </sheetView>
  </sheetViews>
  <sheetFormatPr defaultColWidth="9.140625" defaultRowHeight="12.75"/>
  <cols>
    <col min="2" max="2" width="22.7109375" style="0" customWidth="1"/>
    <col min="5" max="5" width="0.13671875" style="0" customWidth="1"/>
    <col min="11" max="11" width="12.57421875" style="0" customWidth="1"/>
  </cols>
  <sheetData>
    <row r="7" ht="12.75">
      <c r="C7" s="1"/>
    </row>
    <row r="8" ht="12.75">
      <c r="B8" s="1" t="s">
        <v>0</v>
      </c>
    </row>
    <row r="10" ht="12.75">
      <c r="B10" t="s">
        <v>1</v>
      </c>
    </row>
    <row r="13" spans="4:11" ht="13.5" thickBot="1">
      <c r="D13" s="2" t="s">
        <v>2</v>
      </c>
      <c r="E13" s="2"/>
      <c r="F13" s="2"/>
      <c r="H13" s="3"/>
      <c r="I13" s="3"/>
      <c r="J13" s="3"/>
      <c r="K13" s="1"/>
    </row>
    <row r="14" spans="2:11" ht="12.75">
      <c r="B14" s="4"/>
      <c r="C14" s="5"/>
      <c r="D14" s="5" t="s">
        <v>3</v>
      </c>
      <c r="E14" s="5" t="s">
        <v>4</v>
      </c>
      <c r="F14" s="5" t="s">
        <v>5</v>
      </c>
      <c r="G14" s="5" t="s">
        <v>6</v>
      </c>
      <c r="H14" s="6" t="s">
        <v>7</v>
      </c>
      <c r="I14" s="7" t="s">
        <v>3</v>
      </c>
      <c r="J14" s="8" t="s">
        <v>8</v>
      </c>
      <c r="K14" s="9" t="s">
        <v>9</v>
      </c>
    </row>
    <row r="15" spans="2:11" ht="13.5" thickBot="1">
      <c r="B15" s="10"/>
      <c r="C15" s="11"/>
      <c r="D15" s="11"/>
      <c r="E15" s="11" t="s">
        <v>10</v>
      </c>
      <c r="F15" s="11" t="s">
        <v>11</v>
      </c>
      <c r="G15" s="11"/>
      <c r="H15" s="12"/>
      <c r="I15" s="13" t="s">
        <v>12</v>
      </c>
      <c r="J15" s="14"/>
      <c r="K15" s="15"/>
    </row>
    <row r="16" spans="2:11" ht="12.75">
      <c r="B16" s="16" t="s">
        <v>19</v>
      </c>
      <c r="C16" s="17" t="s">
        <v>13</v>
      </c>
      <c r="D16" s="18">
        <v>2335270</v>
      </c>
      <c r="E16" s="18"/>
      <c r="F16" s="18">
        <v>8400</v>
      </c>
      <c r="G16" s="18">
        <v>440</v>
      </c>
      <c r="H16" s="19">
        <v>48120</v>
      </c>
      <c r="I16" s="20">
        <v>65243.08</v>
      </c>
      <c r="J16" s="19">
        <v>678357</v>
      </c>
      <c r="K16" s="21">
        <f>SUM(D16:J16)</f>
        <v>3135830.08</v>
      </c>
    </row>
    <row r="17" spans="2:11" ht="12.75">
      <c r="B17" s="22" t="s">
        <v>20</v>
      </c>
      <c r="C17" s="23" t="s">
        <v>14</v>
      </c>
      <c r="D17" s="24">
        <v>1600000</v>
      </c>
      <c r="E17" s="24"/>
      <c r="F17" s="24">
        <v>8600</v>
      </c>
      <c r="G17" s="24">
        <v>290</v>
      </c>
      <c r="H17" s="25">
        <v>33330</v>
      </c>
      <c r="I17" s="24">
        <v>2420416.54</v>
      </c>
      <c r="J17" s="25">
        <f>432837+34224+70508</f>
        <v>537569</v>
      </c>
      <c r="K17" s="21">
        <f>SUM(D17:J17)</f>
        <v>4600205.54</v>
      </c>
    </row>
    <row r="18" spans="2:11" ht="12.75">
      <c r="B18" s="22"/>
      <c r="C18" s="23" t="s">
        <v>15</v>
      </c>
      <c r="D18" s="26">
        <f>1950000+304470+625530</f>
        <v>2880000</v>
      </c>
      <c r="E18" s="24"/>
      <c r="F18" s="24">
        <v>7500</v>
      </c>
      <c r="G18" s="24">
        <v>300</v>
      </c>
      <c r="H18" s="27">
        <f>50000+6510+90</f>
        <v>56600</v>
      </c>
      <c r="I18" s="26">
        <f>163170.12</f>
        <v>163170.12</v>
      </c>
      <c r="J18" s="28">
        <f>432837-70508</f>
        <v>362329</v>
      </c>
      <c r="K18" s="21">
        <f>SUM(D18:J18)</f>
        <v>3469899.12</v>
      </c>
    </row>
    <row r="19" spans="2:11" ht="12.75">
      <c r="B19" s="22"/>
      <c r="C19" s="23" t="s">
        <v>16</v>
      </c>
      <c r="D19" s="26">
        <v>1000000</v>
      </c>
      <c r="E19" s="24"/>
      <c r="F19" s="26">
        <v>7500</v>
      </c>
      <c r="G19" s="24">
        <v>200</v>
      </c>
      <c r="H19" s="27">
        <f>24950+8070</f>
        <v>33020</v>
      </c>
      <c r="I19" s="26">
        <f>6876030.26</f>
        <v>6876030.26</v>
      </c>
      <c r="J19" s="28">
        <f>432837+310920+72+992</f>
        <v>744821</v>
      </c>
      <c r="K19" s="21">
        <f>SUM(D19:J19)</f>
        <v>8661571.26</v>
      </c>
    </row>
    <row r="20" spans="2:11" ht="12.75">
      <c r="B20" s="22"/>
      <c r="C20" s="29" t="s">
        <v>17</v>
      </c>
      <c r="D20" s="30">
        <f>SUM(D16:D19)</f>
        <v>7815270</v>
      </c>
      <c r="E20" s="30"/>
      <c r="F20" s="30">
        <f aca="true" t="shared" si="0" ref="F20:K20">SUM(F16:F19)</f>
        <v>32000</v>
      </c>
      <c r="G20" s="30">
        <f t="shared" si="0"/>
        <v>1230</v>
      </c>
      <c r="H20" s="31">
        <f t="shared" si="0"/>
        <v>171070</v>
      </c>
      <c r="I20" s="32">
        <f t="shared" si="0"/>
        <v>9524860</v>
      </c>
      <c r="J20" s="33">
        <f t="shared" si="0"/>
        <v>2323076</v>
      </c>
      <c r="K20" s="34">
        <f t="shared" si="0"/>
        <v>19867506</v>
      </c>
    </row>
    <row r="21" spans="2:11" ht="12.75">
      <c r="B21" s="35" t="s">
        <v>18</v>
      </c>
      <c r="C21" s="23"/>
      <c r="D21" s="36"/>
      <c r="E21" s="36"/>
      <c r="F21" s="36"/>
      <c r="G21" s="36"/>
      <c r="H21" s="37"/>
      <c r="I21" s="36"/>
      <c r="J21" s="38"/>
      <c r="K21" s="39"/>
    </row>
    <row r="22" spans="2:11" ht="13.5" thickBot="1">
      <c r="B22" s="40"/>
      <c r="C22" s="41"/>
      <c r="D22" s="42"/>
      <c r="E22" s="42"/>
      <c r="F22" s="42"/>
      <c r="G22" s="42"/>
      <c r="H22" s="43"/>
      <c r="I22" s="44"/>
      <c r="J22" s="45"/>
      <c r="K22" s="46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1996-10-14T23:33:28Z</dcterms:created>
  <dcterms:modified xsi:type="dcterms:W3CDTF">2018-10-22T09:04:03Z</dcterms:modified>
  <cp:category/>
  <cp:version/>
  <cp:contentType/>
  <cp:contentStatus/>
</cp:coreProperties>
</file>